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526"/>
  <workbookPr codeName="ThisWorkbook" autoCompressPictures="0"/>
  <mc:AlternateContent xmlns:mc="http://schemas.openxmlformats.org/markup-compatibility/2006">
    <mc:Choice Requires="x15">
      <x15ac:absPath xmlns:x15ac="http://schemas.microsoft.com/office/spreadsheetml/2010/11/ac" url="/Users/maxkerpel/Desktop/Quintellocal/etdataset/source_analyses/nl/2023/12_molecules/"/>
    </mc:Choice>
  </mc:AlternateContent>
  <xr:revisionPtr revIDLastSave="0" documentId="13_ncr:1_{74A20279-1A6D-AE49-B0BE-DCEDCC2591F2}" xr6:coauthVersionLast="47" xr6:coauthVersionMax="47" xr10:uidLastSave="{00000000-0000-0000-0000-000000000000}"/>
  <bookViews>
    <workbookView xWindow="0" yWindow="500" windowWidth="27860" windowHeight="17540" activeTab="2" xr2:uid="{00000000-000D-0000-FFFF-FFFF00000000}"/>
  </bookViews>
  <sheets>
    <sheet name="Steel" sheetId="14" r:id="rId1"/>
    <sheet name="Coversheet" sheetId="17" r:id="rId2"/>
    <sheet name="Dashboard" sheetId="18" r:id="rId3"/>
    <sheet name="Paper" sheetId="15" r:id="rId4"/>
    <sheet name="Food" sheetId="16" r:id="rId5"/>
  </sheets>
  <externalReferences>
    <externalReference r:id="rId6"/>
  </externalReferences>
  <definedNames>
    <definedName name="ap_subfuel_allo">'[1]CEB allocation factors'!$F$12:$BC$12</definedName>
    <definedName name="base_year">[1]Dashboard!$E$13</definedName>
    <definedName name="country">[1]Dashboard!$E$12</definedName>
    <definedName name="ei_subsector_allo">'[1]CEB allocation factors'!$D$17:$D$33</definedName>
    <definedName name="i_subsector_allo">'[1]CEB allocation factors'!$D$37:$D$49</definedName>
    <definedName name="kWh_MJ_conversion">[1]Assumptions!$C$174</definedName>
    <definedName name="net_gross_conv">'[1]AP net-gross conversion'!$D$12</definedName>
    <definedName name="switch_decc">'[1]Fuel allocation'!$C$130</definedName>
    <definedName name="switch_iea">'[1]Fuel allocation'!$C$89</definedName>
    <definedName name="switch_protermo">'[1]Fuel allocation'!$C$48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20" i="14" l="1"/>
  <c r="D19" i="14"/>
  <c r="E11" i="15"/>
  <c r="D44" i="14" l="1"/>
  <c r="D43" i="14"/>
  <c r="D10" i="14"/>
  <c r="D11" i="14" s="1"/>
</calcChain>
</file>

<file path=xl/sharedStrings.xml><?xml version="1.0" encoding="utf-8"?>
<sst xmlns="http://schemas.openxmlformats.org/spreadsheetml/2006/main" count="116" uniqueCount="74">
  <si>
    <t>Source:</t>
  </si>
  <si>
    <t>https://www.pbl.nl/en/publications/decarbonisation-options-for-the-dutch-fertiliser-industry</t>
  </si>
  <si>
    <t xml:space="preserve">Decarbonisation options for the Dutch fertiliser industry </t>
  </si>
  <si>
    <t>Masooma Batool</t>
  </si>
  <si>
    <t>Wouter Wetzels</t>
  </si>
  <si>
    <t>MIDDEN project</t>
  </si>
  <si>
    <t>Emission</t>
  </si>
  <si>
    <t>Blastfurnace</t>
  </si>
  <si>
    <t>https://refman.energytransitionmodel.com/publications/2121</t>
  </si>
  <si>
    <t xml:space="preserve"> Iron and Steel CCS Study (Techno-Economics Integrated Steel Mill) </t>
  </si>
  <si>
    <t>IEA-GHG</t>
  </si>
  <si>
    <t>Blastfurnace emissions without CCS (excluding power plant emissions)</t>
  </si>
  <si>
    <t>Blastfurnace emissions with CCS (excluding power plant emissions)</t>
  </si>
  <si>
    <t>kg CO2/t HRC</t>
  </si>
  <si>
    <t>Capture potential of CCS for Blastfurance</t>
  </si>
  <si>
    <t>Emissions</t>
  </si>
  <si>
    <t>Electric furnace (recycling)</t>
  </si>
  <si>
    <t>Currently no CCS for Blastfurnace in NL</t>
  </si>
  <si>
    <t>Decarbonisation options for the Dutch steel industry</t>
  </si>
  <si>
    <t>https://www.pbl.nl/en/publications/decarbonisation-options-for-the-dutch-steel-industry</t>
  </si>
  <si>
    <t>https://refman.energytransitionmodel.com/publications/2122</t>
  </si>
  <si>
    <t>Bert Daniels</t>
  </si>
  <si>
    <t>Marit van Hout</t>
  </si>
  <si>
    <t>Andrew Keys</t>
  </si>
  <si>
    <t>Planbureau voor de Leefomgeving / PBL Netherlands Environmental Assessment Agency</t>
  </si>
  <si>
    <t>Hisarna process emissions without CCS</t>
  </si>
  <si>
    <t>Hisarna process emissions with CCS</t>
  </si>
  <si>
    <t>Capture potential of CCS for Hisarna</t>
  </si>
  <si>
    <t>Currently no CCS for HIsarna in NL</t>
  </si>
  <si>
    <t>HIsarna (cyclone oven)</t>
  </si>
  <si>
    <t>No direct data, assume specs of generic post-combustion capture. See 'Paper'</t>
  </si>
  <si>
    <t>Capture potential of CCS for electric furnace</t>
  </si>
  <si>
    <t>back-up link: https://refman.energytransitionmodel.com/publications/2120</t>
  </si>
  <si>
    <t>No specific data for paper industry. Use post combustion potentials from fertilizer plant</t>
  </si>
  <si>
    <t>Capture rate combustion CO2</t>
  </si>
  <si>
    <t>See 'Paper'. No specific data on Food sector available. Use generic post combustion capture potentials.</t>
  </si>
  <si>
    <t>Cover sheet</t>
  </si>
  <si>
    <t>Document</t>
  </si>
  <si>
    <t>Version #</t>
  </si>
  <si>
    <t>Country</t>
  </si>
  <si>
    <t>nl</t>
  </si>
  <si>
    <t>Year data</t>
  </si>
  <si>
    <t>Date</t>
  </si>
  <si>
    <t>Author</t>
  </si>
  <si>
    <t>Max Kerpel</t>
  </si>
  <si>
    <t>Organisation</t>
  </si>
  <si>
    <t>Quintel Intelligence</t>
  </si>
  <si>
    <t>Legend</t>
  </si>
  <si>
    <t>Cells</t>
  </si>
  <si>
    <t>Intermediate (calculation)</t>
  </si>
  <si>
    <t>Result</t>
  </si>
  <si>
    <t>Manual input</t>
  </si>
  <si>
    <t>Reference to manual input or data input</t>
  </si>
  <si>
    <t>Tabs</t>
  </si>
  <si>
    <t>Introductory</t>
  </si>
  <si>
    <t>Dashboard</t>
  </si>
  <si>
    <t>Research data</t>
  </si>
  <si>
    <t>Sources</t>
  </si>
  <si>
    <t>Results</t>
  </si>
  <si>
    <t>Main calculations</t>
  </si>
  <si>
    <t>Additional calculations</t>
  </si>
  <si>
    <t>Output to csv</t>
  </si>
  <si>
    <t>Comments</t>
  </si>
  <si>
    <t>Molecule source analysis</t>
  </si>
  <si>
    <t>Note: Fertilizers is part of the Chemical industry analysis (4b).</t>
  </si>
  <si>
    <t>Steel</t>
  </si>
  <si>
    <t>Blastfurnace BOF</t>
  </si>
  <si>
    <t>Capture potential</t>
  </si>
  <si>
    <t>%</t>
  </si>
  <si>
    <t>Share of potential currently used</t>
  </si>
  <si>
    <t>Cyclonefurnace BOF</t>
  </si>
  <si>
    <t>DRI network gas</t>
  </si>
  <si>
    <t>Paper</t>
  </si>
  <si>
    <t>Food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</si>
</sst>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"/>
    <numFmt numFmtId="165" formatCode="[$-409]mmmm\ d\,\ yyyy;@"/>
  </numFmts>
  <fonts count="16" x14ac:knownFonts="1">
    <font>
      <sz val="11"/>
      <color indexed="8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8"/>
      <name val="Arial"/>
      <family val="2"/>
    </font>
    <font>
      <sz val="11"/>
      <color indexed="8"/>
      <name val="Calibri"/>
      <family val="2"/>
      <scheme val="minor"/>
    </font>
    <font>
      <u/>
      <sz val="11"/>
      <color theme="11"/>
      <name val="Calibri"/>
      <family val="2"/>
      <scheme val="minor"/>
    </font>
    <font>
      <i/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3"/>
      <name val="Calibri"/>
      <family val="2"/>
      <scheme val="minor"/>
    </font>
    <font>
      <b/>
      <sz val="11"/>
      <color rgb="FF000000"/>
      <name val="Calibri"/>
      <family val="2"/>
      <scheme val="minor"/>
    </font>
    <font>
      <i/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u/>
      <sz val="12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rgb="FFEEECE1"/>
        <bgColor rgb="FF000000"/>
      </patternFill>
    </fill>
    <fill>
      <patternFill patternType="solid">
        <fgColor rgb="FFFFFF00"/>
        <bgColor rgb="FF000000"/>
      </patternFill>
    </fill>
    <fill>
      <patternFill patternType="solid">
        <fgColor rgb="FFC4D79B"/>
        <bgColor rgb="FF000000"/>
      </patternFill>
    </fill>
    <fill>
      <patternFill patternType="solid">
        <fgColor rgb="FFEBF1DE"/>
        <bgColor rgb="FF000000"/>
      </patternFill>
    </fill>
    <fill>
      <patternFill patternType="solid">
        <fgColor rgb="FFDA9694"/>
        <bgColor rgb="FF000000"/>
      </patternFill>
    </fill>
    <fill>
      <patternFill patternType="solid">
        <fgColor rgb="FF92CDDC"/>
        <bgColor rgb="FF000000"/>
      </patternFill>
    </fill>
    <fill>
      <patternFill patternType="solid">
        <fgColor rgb="FFDAEEF3"/>
        <bgColor rgb="FF000000"/>
      </patternFill>
    </fill>
    <fill>
      <patternFill patternType="solid">
        <fgColor rgb="FFB1A0C7"/>
        <bgColor rgb="FF000000"/>
      </patternFill>
    </fill>
  </fills>
  <borders count="1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indexed="64"/>
      </right>
      <top/>
      <bottom style="thin">
        <color auto="1"/>
      </bottom>
      <diagonal/>
    </border>
    <border>
      <left style="medium">
        <color auto="1"/>
      </left>
      <right/>
      <top/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 style="thin">
        <color theme="0"/>
      </left>
      <right/>
      <top/>
      <bottom/>
      <diagonal/>
    </border>
    <border>
      <left style="thin">
        <color theme="0"/>
      </left>
      <right style="medium">
        <color auto="1"/>
      </right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theme="0"/>
      </left>
      <right/>
      <top/>
      <bottom style="medium">
        <color indexed="64"/>
      </bottom>
      <diagonal/>
    </border>
  </borders>
  <cellStyleXfs count="260">
    <xf numFmtId="0" fontId="0" fillId="0" borderId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3" fillId="0" borderId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2" fillId="0" borderId="0"/>
    <xf numFmtId="43" fontId="2" fillId="0" borderId="0" applyFon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9" fontId="5" fillId="0" borderId="0" applyFon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4" fillId="0" borderId="0" applyNumberFormat="0" applyFill="0" applyBorder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9" fontId="5" fillId="0" borderId="0" applyFont="0" applyFill="0" applyBorder="0" applyAlignment="0" applyProtection="0"/>
    <xf numFmtId="0" fontId="1" fillId="0" borderId="0"/>
  </cellStyleXfs>
  <cellXfs count="70">
    <xf numFmtId="0" fontId="0" fillId="0" borderId="0" xfId="0"/>
    <xf numFmtId="0" fontId="0" fillId="2" borderId="0" xfId="0" applyFill="1"/>
    <xf numFmtId="0" fontId="7" fillId="2" borderId="0" xfId="0" applyFont="1" applyFill="1"/>
    <xf numFmtId="0" fontId="8" fillId="2" borderId="0" xfId="0" applyFont="1" applyFill="1"/>
    <xf numFmtId="2" fontId="0" fillId="0" borderId="1" xfId="258" applyNumberFormat="1" applyFont="1" applyBorder="1" applyAlignment="1">
      <alignment horizontal="right"/>
    </xf>
    <xf numFmtId="0" fontId="9" fillId="2" borderId="0" xfId="0" applyFont="1" applyFill="1"/>
    <xf numFmtId="0" fontId="0" fillId="2" borderId="2" xfId="0" applyFill="1" applyBorder="1"/>
    <xf numFmtId="0" fontId="0" fillId="2" borderId="1" xfId="0" applyFill="1" applyBorder="1"/>
    <xf numFmtId="9" fontId="0" fillId="2" borderId="0" xfId="258" applyFont="1" applyFill="1"/>
    <xf numFmtId="9" fontId="0" fillId="0" borderId="1" xfId="258" applyFont="1" applyBorder="1"/>
    <xf numFmtId="9" fontId="0" fillId="0" borderId="1" xfId="0" applyNumberFormat="1" applyBorder="1"/>
    <xf numFmtId="0" fontId="11" fillId="2" borderId="0" xfId="259" applyFont="1" applyFill="1"/>
    <xf numFmtId="0" fontId="1" fillId="2" borderId="0" xfId="259" applyFill="1"/>
    <xf numFmtId="0" fontId="10" fillId="2" borderId="3" xfId="259" applyFont="1" applyFill="1" applyBorder="1"/>
    <xf numFmtId="0" fontId="0" fillId="2" borderId="4" xfId="259" applyFont="1" applyFill="1" applyBorder="1"/>
    <xf numFmtId="0" fontId="1" fillId="2" borderId="5" xfId="259" applyFill="1" applyBorder="1"/>
    <xf numFmtId="0" fontId="10" fillId="2" borderId="0" xfId="259" applyFont="1" applyFill="1"/>
    <xf numFmtId="0" fontId="12" fillId="3" borderId="6" xfId="259" applyFont="1" applyFill="1" applyBorder="1" applyAlignment="1">
      <alignment vertical="center"/>
    </xf>
    <xf numFmtId="164" fontId="1" fillId="2" borderId="0" xfId="259" applyNumberFormat="1" applyFill="1" applyAlignment="1">
      <alignment horizontal="left"/>
    </xf>
    <xf numFmtId="0" fontId="1" fillId="2" borderId="7" xfId="259" applyFill="1" applyBorder="1"/>
    <xf numFmtId="0" fontId="1" fillId="2" borderId="0" xfId="259" applyFill="1" applyAlignment="1">
      <alignment horizontal="left"/>
    </xf>
    <xf numFmtId="165" fontId="0" fillId="2" borderId="0" xfId="259" applyNumberFormat="1" applyFont="1" applyFill="1" applyAlignment="1">
      <alignment horizontal="left"/>
    </xf>
    <xf numFmtId="0" fontId="0" fillId="2" borderId="0" xfId="259" applyFont="1" applyFill="1"/>
    <xf numFmtId="0" fontId="12" fillId="3" borderId="8" xfId="259" applyFont="1" applyFill="1" applyBorder="1" applyAlignment="1">
      <alignment vertical="center"/>
    </xf>
    <xf numFmtId="0" fontId="1" fillId="2" borderId="9" xfId="259" applyFill="1" applyBorder="1"/>
    <xf numFmtId="0" fontId="1" fillId="2" borderId="10" xfId="259" applyFill="1" applyBorder="1"/>
    <xf numFmtId="0" fontId="1" fillId="2" borderId="4" xfId="259" applyFill="1" applyBorder="1"/>
    <xf numFmtId="0" fontId="10" fillId="2" borderId="6" xfId="259" applyFont="1" applyFill="1" applyBorder="1"/>
    <xf numFmtId="0" fontId="13" fillId="2" borderId="0" xfId="259" applyFont="1" applyFill="1"/>
    <xf numFmtId="0" fontId="1" fillId="2" borderId="1" xfId="259" applyFill="1" applyBorder="1"/>
    <xf numFmtId="0" fontId="14" fillId="4" borderId="0" xfId="259" applyFont="1" applyFill="1"/>
    <xf numFmtId="0" fontId="14" fillId="5" borderId="0" xfId="259" applyFont="1" applyFill="1"/>
    <xf numFmtId="0" fontId="14" fillId="6" borderId="0" xfId="259" applyFont="1" applyFill="1"/>
    <xf numFmtId="0" fontId="14" fillId="7" borderId="0" xfId="259" applyFont="1" applyFill="1"/>
    <xf numFmtId="0" fontId="1" fillId="2" borderId="6" xfId="259" applyFill="1" applyBorder="1"/>
    <xf numFmtId="0" fontId="14" fillId="8" borderId="0" xfId="259" applyFont="1" applyFill="1"/>
    <xf numFmtId="0" fontId="14" fillId="9" borderId="0" xfId="259" applyFont="1" applyFill="1"/>
    <xf numFmtId="0" fontId="14" fillId="10" borderId="0" xfId="259" applyFont="1" applyFill="1"/>
    <xf numFmtId="0" fontId="14" fillId="11" borderId="0" xfId="259" applyFont="1" applyFill="1"/>
    <xf numFmtId="0" fontId="1" fillId="2" borderId="8" xfId="259" applyFill="1" applyBorder="1"/>
    <xf numFmtId="0" fontId="0" fillId="2" borderId="6" xfId="259" applyFont="1" applyFill="1" applyBorder="1" applyAlignment="1">
      <alignment horizontal="left" vertical="top" wrapText="1"/>
    </xf>
    <xf numFmtId="0" fontId="0" fillId="2" borderId="0" xfId="259" applyFont="1" applyFill="1" applyAlignment="1">
      <alignment horizontal="left" vertical="top" wrapText="1"/>
    </xf>
    <xf numFmtId="0" fontId="0" fillId="2" borderId="7" xfId="259" applyFont="1" applyFill="1" applyBorder="1" applyAlignment="1">
      <alignment horizontal="left" vertical="top" wrapText="1"/>
    </xf>
    <xf numFmtId="0" fontId="0" fillId="2" borderId="8" xfId="259" applyFont="1" applyFill="1" applyBorder="1" applyAlignment="1">
      <alignment horizontal="left" vertical="top" wrapText="1"/>
    </xf>
    <xf numFmtId="0" fontId="0" fillId="2" borderId="9" xfId="259" applyFont="1" applyFill="1" applyBorder="1" applyAlignment="1">
      <alignment horizontal="left" vertical="top" wrapText="1"/>
    </xf>
    <xf numFmtId="0" fontId="0" fillId="2" borderId="10" xfId="259" applyFont="1" applyFill="1" applyBorder="1" applyAlignment="1">
      <alignment horizontal="left" vertical="top" wrapText="1"/>
    </xf>
    <xf numFmtId="0" fontId="10" fillId="2" borderId="11" xfId="0" applyFont="1" applyFill="1" applyBorder="1"/>
    <xf numFmtId="0" fontId="10" fillId="2" borderId="9" xfId="0" applyFont="1" applyFill="1" applyBorder="1"/>
    <xf numFmtId="0" fontId="10" fillId="2" borderId="9" xfId="0" applyFont="1" applyFill="1" applyBorder="1" applyAlignment="1">
      <alignment horizontal="center"/>
    </xf>
    <xf numFmtId="0" fontId="10" fillId="2" borderId="9" xfId="0" applyFont="1" applyFill="1" applyBorder="1" applyAlignment="1">
      <alignment horizontal="right"/>
    </xf>
    <xf numFmtId="0" fontId="15" fillId="2" borderId="12" xfId="0" applyFont="1" applyFill="1" applyBorder="1"/>
    <xf numFmtId="0" fontId="10" fillId="2" borderId="0" xfId="0" applyFont="1" applyFill="1"/>
    <xf numFmtId="0" fontId="10" fillId="2" borderId="0" xfId="0" applyFont="1" applyFill="1" applyAlignment="1">
      <alignment horizontal="center"/>
    </xf>
    <xf numFmtId="0" fontId="10" fillId="2" borderId="0" xfId="0" applyFont="1" applyFill="1" applyAlignment="1">
      <alignment horizontal="right"/>
    </xf>
    <xf numFmtId="0" fontId="0" fillId="0" borderId="0" xfId="0" applyAlignment="1">
      <alignment horizontal="left"/>
    </xf>
    <xf numFmtId="0" fontId="0" fillId="2" borderId="13" xfId="0" applyFill="1" applyBorder="1" applyAlignment="1">
      <alignment horizontal="center"/>
    </xf>
    <xf numFmtId="9" fontId="1" fillId="2" borderId="0" xfId="258" applyFont="1" applyFill="1" applyBorder="1" applyAlignment="1">
      <alignment horizontal="right"/>
    </xf>
    <xf numFmtId="0" fontId="0" fillId="0" borderId="0" xfId="0" applyAlignment="1">
      <alignment horizontal="left" indent="2"/>
    </xf>
    <xf numFmtId="3" fontId="0" fillId="0" borderId="14" xfId="0" applyNumberFormat="1" applyBorder="1" applyAlignment="1">
      <alignment horizontal="center"/>
    </xf>
    <xf numFmtId="9" fontId="0" fillId="0" borderId="1" xfId="258" applyFont="1" applyFill="1" applyBorder="1" applyAlignment="1">
      <alignment horizontal="right"/>
    </xf>
    <xf numFmtId="3" fontId="0" fillId="0" borderId="0" xfId="0" applyNumberFormat="1" applyAlignment="1">
      <alignment horizontal="center"/>
    </xf>
    <xf numFmtId="9" fontId="0" fillId="0" borderId="0" xfId="258" applyFont="1" applyFill="1" applyBorder="1" applyAlignment="1">
      <alignment horizontal="right"/>
    </xf>
    <xf numFmtId="3" fontId="0" fillId="0" borderId="13" xfId="0" applyNumberFormat="1" applyBorder="1" applyAlignment="1">
      <alignment horizontal="center"/>
    </xf>
    <xf numFmtId="9" fontId="10" fillId="2" borderId="0" xfId="258" applyFont="1" applyFill="1" applyBorder="1" applyAlignment="1">
      <alignment horizontal="right"/>
    </xf>
    <xf numFmtId="9" fontId="0" fillId="0" borderId="15" xfId="258" applyFont="1" applyFill="1" applyBorder="1" applyAlignment="1">
      <alignment horizontal="right"/>
    </xf>
    <xf numFmtId="4" fontId="0" fillId="0" borderId="0" xfId="0" applyNumberFormat="1" applyAlignment="1">
      <alignment horizontal="right"/>
    </xf>
    <xf numFmtId="0" fontId="15" fillId="2" borderId="16" xfId="0" applyFont="1" applyFill="1" applyBorder="1"/>
    <xf numFmtId="0" fontId="0" fillId="2" borderId="15" xfId="0" applyFill="1" applyBorder="1"/>
    <xf numFmtId="0" fontId="0" fillId="2" borderId="17" xfId="0" applyFill="1" applyBorder="1" applyAlignment="1">
      <alignment horizontal="center"/>
    </xf>
    <xf numFmtId="0" fontId="0" fillId="2" borderId="15" xfId="0" applyFill="1" applyBorder="1" applyAlignment="1">
      <alignment horizontal="right"/>
    </xf>
  </cellXfs>
  <cellStyles count="260">
    <cellStyle name="Comma 2" xfId="152" xr:uid="{00000000-0005-0000-0000-000000000000}"/>
    <cellStyle name="Followed Hyperlink" xfId="1" builtinId="9" hidden="1"/>
    <cellStyle name="Followed Hyperlink" xfId="2" builtinId="9" hidden="1"/>
    <cellStyle name="Followed Hyperlink" xfId="3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Followed Hyperlink" xfId="11" builtinId="9" hidden="1"/>
    <cellStyle name="Followed Hyperlink" xfId="12" builtinId="9" hidden="1"/>
    <cellStyle name="Followed Hyperlink" xfId="13" builtinId="9" hidden="1"/>
    <cellStyle name="Followed Hyperlink" xfId="14" builtinId="9" hidden="1"/>
    <cellStyle name="Followed Hyperlink" xfId="15" builtinId="9" hidden="1"/>
    <cellStyle name="Followed Hyperlink" xfId="16" builtinId="9" hidden="1"/>
    <cellStyle name="Followed Hyperlink" xfId="17" builtinId="9" hidden="1"/>
    <cellStyle name="Followed Hyperlink" xfId="18" builtinId="9" hidden="1"/>
    <cellStyle name="Followed Hyperlink" xfId="19" builtinId="9" hidden="1"/>
    <cellStyle name="Followed Hyperlink" xfId="20" builtinId="9" hidden="1"/>
    <cellStyle name="Followed Hyperlink" xfId="21" builtinId="9" hidden="1"/>
    <cellStyle name="Followed Hyperlink" xfId="22" builtinId="9" hidden="1"/>
    <cellStyle name="Followed Hyperlink" xfId="23" builtinId="9" hidden="1"/>
    <cellStyle name="Followed Hyperlink" xfId="24" builtinId="9" hidden="1"/>
    <cellStyle name="Followed Hyperlink" xfId="25" builtinId="9" hidden="1"/>
    <cellStyle name="Followed Hyperlink" xfId="26" builtinId="9" hidden="1"/>
    <cellStyle name="Followed Hyperlink" xfId="27" builtinId="9" hidden="1"/>
    <cellStyle name="Followed Hyperlink" xfId="28" builtinId="9" hidden="1"/>
    <cellStyle name="Followed Hyperlink" xfId="29" builtinId="9" hidden="1"/>
    <cellStyle name="Followed Hyperlink" xfId="30" builtinId="9" hidden="1"/>
    <cellStyle name="Followed Hyperlink" xfId="31" builtinId="9" hidden="1"/>
    <cellStyle name="Followed Hyperlink" xfId="32" builtinId="9" hidden="1"/>
    <cellStyle name="Followed Hyperlink" xfId="33" builtinId="9" hidden="1"/>
    <cellStyle name="Followed Hyperlink" xfId="34" builtinId="9" hidden="1"/>
    <cellStyle name="Followed Hyperlink" xfId="35" builtinId="9" hidden="1"/>
    <cellStyle name="Followed Hyperlink" xfId="36" builtinId="9" hidden="1"/>
    <cellStyle name="Followed Hyperlink" xfId="37" builtinId="9" hidden="1"/>
    <cellStyle name="Followed Hyperlink" xfId="38" builtinId="9" hidden="1"/>
    <cellStyle name="Followed Hyperlink" xfId="39" builtinId="9" hidden="1"/>
    <cellStyle name="Followed Hyperlink" xfId="40" builtinId="9" hidden="1"/>
    <cellStyle name="Followed Hyperlink" xfId="41" builtinId="9" hidden="1"/>
    <cellStyle name="Followed Hyperlink" xfId="42" builtinId="9" hidden="1"/>
    <cellStyle name="Followed Hyperlink" xfId="43" builtinId="9" hidden="1"/>
    <cellStyle name="Followed Hyperlink" xfId="44" builtinId="9" hidden="1"/>
    <cellStyle name="Followed Hyperlink" xfId="45" builtinId="9" hidden="1"/>
    <cellStyle name="Followed Hyperlink" xfId="46" builtinId="9" hidden="1"/>
    <cellStyle name="Followed Hyperlink" xfId="47" builtinId="9" hidden="1"/>
    <cellStyle name="Followed Hyperlink" xfId="48" builtinId="9" hidden="1"/>
    <cellStyle name="Followed Hyperlink" xfId="49" builtinId="9" hidden="1"/>
    <cellStyle name="Followed Hyperlink" xfId="50" builtinId="9" hidden="1"/>
    <cellStyle name="Followed Hyperlink" xfId="51" builtinId="9" hidden="1"/>
    <cellStyle name="Followed Hyperlink" xfId="52" builtinId="9" hidden="1"/>
    <cellStyle name="Followed Hyperlink" xfId="53" builtinId="9" hidden="1"/>
    <cellStyle name="Followed Hyperlink" xfId="54" builtinId="9" hidden="1"/>
    <cellStyle name="Followed Hyperlink" xfId="55" builtinId="9" hidden="1"/>
    <cellStyle name="Followed Hyperlink" xfId="56" builtinId="9" hidden="1"/>
    <cellStyle name="Followed Hyperlink" xfId="57" builtinId="9" hidden="1"/>
    <cellStyle name="Followed Hyperlink" xfId="58" builtinId="9" hidden="1"/>
    <cellStyle name="Followed Hyperlink" xfId="59" builtinId="9" hidden="1"/>
    <cellStyle name="Followed Hyperlink" xfId="60" builtinId="9" hidden="1"/>
    <cellStyle name="Followed Hyperlink" xfId="61" builtinId="9" hidden="1"/>
    <cellStyle name="Followed Hyperlink" xfId="62" builtinId="9" hidden="1"/>
    <cellStyle name="Followed Hyperlink" xfId="63" builtinId="9" hidden="1"/>
    <cellStyle name="Followed Hyperlink" xfId="64" builtinId="9" hidden="1"/>
    <cellStyle name="Followed Hyperlink" xfId="65" builtinId="9" hidden="1"/>
    <cellStyle name="Followed Hyperlink" xfId="66" builtinId="9" hidden="1"/>
    <cellStyle name="Followed Hyperlink" xfId="67" builtinId="9" hidden="1"/>
    <cellStyle name="Followed Hyperlink" xfId="68" builtinId="9" hidden="1"/>
    <cellStyle name="Followed Hyperlink" xfId="69" builtinId="9" hidden="1"/>
    <cellStyle name="Followed Hyperlink" xfId="70" builtinId="9" hidden="1"/>
    <cellStyle name="Followed Hyperlink" xfId="71" builtinId="9" hidden="1"/>
    <cellStyle name="Followed Hyperlink" xfId="72" builtinId="9" hidden="1"/>
    <cellStyle name="Followed Hyperlink" xfId="73" builtinId="9" hidden="1"/>
    <cellStyle name="Followed Hyperlink" xfId="74" builtinId="9" hidden="1"/>
    <cellStyle name="Followed Hyperlink" xfId="75" builtinId="9" hidden="1"/>
    <cellStyle name="Followed Hyperlink" xfId="76" builtinId="9" hidden="1"/>
    <cellStyle name="Followed Hyperlink" xfId="77" builtinId="9" hidden="1"/>
    <cellStyle name="Followed Hyperlink" xfId="78" builtinId="9" hidden="1"/>
    <cellStyle name="Followed Hyperlink" xfId="79" builtinId="9" hidden="1"/>
    <cellStyle name="Followed Hyperlink" xfId="80" builtinId="9" hidden="1"/>
    <cellStyle name="Followed Hyperlink" xfId="81" builtinId="9" hidden="1"/>
    <cellStyle name="Followed Hyperlink" xfId="82" builtinId="9" hidden="1"/>
    <cellStyle name="Followed Hyperlink" xfId="83" builtinId="9" hidden="1"/>
    <cellStyle name="Followed Hyperlink" xfId="84" builtinId="9" hidden="1"/>
    <cellStyle name="Followed Hyperlink" xfId="85" builtinId="9" hidden="1"/>
    <cellStyle name="Followed Hyperlink" xfId="86" builtinId="9" hidden="1"/>
    <cellStyle name="Followed Hyperlink" xfId="87" builtinId="9" hidden="1"/>
    <cellStyle name="Followed Hyperlink" xfId="88" builtinId="9" hidden="1"/>
    <cellStyle name="Followed Hyperlink" xfId="89" builtinId="9" hidden="1"/>
    <cellStyle name="Followed Hyperlink" xfId="90" builtinId="9" hidden="1"/>
    <cellStyle name="Followed Hyperlink" xfId="91" builtinId="9" hidden="1"/>
    <cellStyle name="Followed Hyperlink" xfId="92" builtinId="9" hidden="1"/>
    <cellStyle name="Followed Hyperlink" xfId="93" builtinId="9" hidden="1"/>
    <cellStyle name="Followed Hyperlink" xfId="94" builtinId="9" hidden="1"/>
    <cellStyle name="Followed Hyperlink" xfId="95" builtinId="9" hidden="1"/>
    <cellStyle name="Followed Hyperlink" xfId="96" builtinId="9" hidden="1"/>
    <cellStyle name="Followed Hyperlink" xfId="97" builtinId="9" hidden="1"/>
    <cellStyle name="Followed Hyperlink" xfId="98" builtinId="9" hidden="1"/>
    <cellStyle name="Followed Hyperlink" xfId="99" builtinId="9" hidden="1"/>
    <cellStyle name="Followed Hyperlink" xfId="100" builtinId="9" hidden="1"/>
    <cellStyle name="Followed Hyperlink" xfId="101" builtinId="9" hidden="1"/>
    <cellStyle name="Followed Hyperlink" xfId="102" builtinId="9" hidden="1"/>
    <cellStyle name="Followed Hyperlink" xfId="103" builtinId="9" hidden="1"/>
    <cellStyle name="Followed Hyperlink" xfId="104" builtinId="9" hidden="1"/>
    <cellStyle name="Followed Hyperlink" xfId="105" builtinId="9" hidden="1"/>
    <cellStyle name="Followed Hyperlink" xfId="106" builtinId="9" hidden="1"/>
    <cellStyle name="Followed Hyperlink" xfId="107" builtinId="9" hidden="1"/>
    <cellStyle name="Followed Hyperlink" xfId="108" builtinId="9" hidden="1"/>
    <cellStyle name="Followed Hyperlink" xfId="109" builtinId="9" hidden="1"/>
    <cellStyle name="Followed Hyperlink" xfId="110" builtinId="9" hidden="1"/>
    <cellStyle name="Followed Hyperlink" xfId="111" builtinId="9" hidden="1"/>
    <cellStyle name="Followed Hyperlink" xfId="112" builtinId="9" hidden="1"/>
    <cellStyle name="Followed Hyperlink" xfId="113" builtinId="9" hidden="1"/>
    <cellStyle name="Followed Hyperlink" xfId="114" builtinId="9" hidden="1"/>
    <cellStyle name="Followed Hyperlink" xfId="115" builtinId="9" hidden="1"/>
    <cellStyle name="Followed Hyperlink" xfId="116" builtinId="9" hidden="1"/>
    <cellStyle name="Followed Hyperlink" xfId="117" builtinId="9" hidden="1"/>
    <cellStyle name="Followed Hyperlink" xfId="118" builtinId="9" hidden="1"/>
    <cellStyle name="Followed Hyperlink" xfId="119" builtinId="9" hidden="1"/>
    <cellStyle name="Followed Hyperlink" xfId="120" builtinId="9" hidden="1"/>
    <cellStyle name="Followed Hyperlink" xfId="121" builtinId="9" hidden="1"/>
    <cellStyle name="Followed Hyperlink" xfId="122" builtinId="9" hidden="1"/>
    <cellStyle name="Followed Hyperlink" xfId="123" builtinId="9" hidden="1"/>
    <cellStyle name="Followed Hyperlink" xfId="124" builtinId="9" hidden="1"/>
    <cellStyle name="Followed Hyperlink" xfId="125" builtinId="9" hidden="1"/>
    <cellStyle name="Followed Hyperlink" xfId="126" builtinId="9" hidden="1"/>
    <cellStyle name="Followed Hyperlink" xfId="127" builtinId="9" hidden="1"/>
    <cellStyle name="Followed Hyperlink" xfId="128" builtinId="9" hidden="1"/>
    <cellStyle name="Followed Hyperlink" xfId="129" builtinId="9" hidden="1"/>
    <cellStyle name="Followed Hyperlink" xfId="130" builtinId="9" hidden="1"/>
    <cellStyle name="Followed Hyperlink" xfId="131" builtinId="9" hidden="1"/>
    <cellStyle name="Followed Hyperlink" xfId="132" builtinId="9" hidden="1"/>
    <cellStyle name="Followed Hyperlink" xfId="133" builtinId="9" hidden="1"/>
    <cellStyle name="Followed Hyperlink" xfId="134" builtinId="9" hidden="1"/>
    <cellStyle name="Followed Hyperlink" xfId="135" builtinId="9" hidden="1"/>
    <cellStyle name="Followed Hyperlink" xfId="136" builtinId="9" hidden="1"/>
    <cellStyle name="Followed Hyperlink" xfId="137" builtinId="9" hidden="1"/>
    <cellStyle name="Followed Hyperlink" xfId="138" builtinId="9" hidden="1"/>
    <cellStyle name="Followed Hyperlink" xfId="139" builtinId="9" hidden="1"/>
    <cellStyle name="Followed Hyperlink" xfId="140" builtinId="9" hidden="1"/>
    <cellStyle name="Followed Hyperlink" xfId="141" builtinId="9" hidden="1"/>
    <cellStyle name="Followed Hyperlink" xfId="142" builtinId="9" hidden="1"/>
    <cellStyle name="Followed Hyperlink" xfId="143" builtinId="9" hidden="1"/>
    <cellStyle name="Followed Hyperlink" xfId="144" builtinId="9" hidden="1"/>
    <cellStyle name="Followed Hyperlink" xfId="145" builtinId="9" hidden="1"/>
    <cellStyle name="Followed Hyperlink" xfId="146" builtinId="9" hidden="1"/>
    <cellStyle name="Followed Hyperlink" xfId="147" builtinId="9" hidden="1"/>
    <cellStyle name="Followed Hyperlink" xfId="148" builtinId="9" hidden="1"/>
    <cellStyle name="Followed Hyperlink" xfId="149" builtinId="9" hidden="1"/>
    <cellStyle name="Followed Hyperlink" xfId="150" builtinId="9" hidden="1"/>
    <cellStyle name="Followed Hyperlink" xfId="153" builtinId="9" hidden="1"/>
    <cellStyle name="Followed Hyperlink" xfId="154" builtinId="9" hidden="1"/>
    <cellStyle name="Followed Hyperlink" xfId="155" builtinId="9" hidden="1"/>
    <cellStyle name="Followed Hyperlink" xfId="156" builtinId="9" hidden="1"/>
    <cellStyle name="Followed Hyperlink" xfId="157" builtinId="9" hidden="1"/>
    <cellStyle name="Followed Hyperlink" xfId="158" builtinId="9" hidden="1"/>
    <cellStyle name="Followed Hyperlink" xfId="159" builtinId="9" hidden="1"/>
    <cellStyle name="Followed Hyperlink" xfId="160" builtinId="9" hidden="1"/>
    <cellStyle name="Followed Hyperlink" xfId="161" builtinId="9" hidden="1"/>
    <cellStyle name="Followed Hyperlink" xfId="162" builtinId="9" hidden="1"/>
    <cellStyle name="Followed Hyperlink" xfId="163" builtinId="9" hidden="1"/>
    <cellStyle name="Followed Hyperlink" xfId="164" builtinId="9" hidden="1"/>
    <cellStyle name="Followed Hyperlink" xfId="165" builtinId="9" hidden="1"/>
    <cellStyle name="Followed Hyperlink" xfId="166" builtinId="9" hidden="1"/>
    <cellStyle name="Followed Hyperlink" xfId="167" builtinId="9" hidden="1"/>
    <cellStyle name="Followed Hyperlink" xfId="168" builtinId="9" hidden="1"/>
    <cellStyle name="Followed Hyperlink" xfId="169" builtinId="9" hidden="1"/>
    <cellStyle name="Followed Hyperlink" xfId="170" builtinId="9" hidden="1"/>
    <cellStyle name="Followed Hyperlink" xfId="171" builtinId="9" hidden="1"/>
    <cellStyle name="Followed Hyperlink" xfId="172" builtinId="9" hidden="1"/>
    <cellStyle name="Followed Hyperlink" xfId="173" builtinId="9" hidden="1"/>
    <cellStyle name="Followed Hyperlink" xfId="174" builtinId="9" hidden="1"/>
    <cellStyle name="Followed Hyperlink" xfId="175" builtinId="9" hidden="1"/>
    <cellStyle name="Followed Hyperlink" xfId="176" builtinId="9" hidden="1"/>
    <cellStyle name="Followed Hyperlink" xfId="177" builtinId="9" hidden="1"/>
    <cellStyle name="Followed Hyperlink" xfId="178" builtinId="9" hidden="1"/>
    <cellStyle name="Followed Hyperlink" xfId="179" builtinId="9" hidden="1"/>
    <cellStyle name="Followed Hyperlink" xfId="180" builtinId="9" hidden="1"/>
    <cellStyle name="Followed Hyperlink" xfId="181" builtinId="9" hidden="1"/>
    <cellStyle name="Followed Hyperlink" xfId="182" builtinId="9" hidden="1"/>
    <cellStyle name="Followed Hyperlink" xfId="183" builtinId="9" hidden="1"/>
    <cellStyle name="Followed Hyperlink" xfId="184" builtinId="9" hidden="1"/>
    <cellStyle name="Followed Hyperlink" xfId="185" builtinId="9" hidden="1"/>
    <cellStyle name="Followed Hyperlink" xfId="186" builtinId="9" hidden="1"/>
    <cellStyle name="Followed Hyperlink" xfId="187" builtinId="9" hidden="1"/>
    <cellStyle name="Followed Hyperlink" xfId="188" builtinId="9" hidden="1"/>
    <cellStyle name="Followed Hyperlink" xfId="189" builtinId="9" hidden="1"/>
    <cellStyle name="Followed Hyperlink" xfId="190" builtinId="9" hidden="1"/>
    <cellStyle name="Followed Hyperlink" xfId="191" builtinId="9" hidden="1"/>
    <cellStyle name="Followed Hyperlink" xfId="192" builtinId="9" hidden="1"/>
    <cellStyle name="Followed Hyperlink" xfId="193" builtinId="9" hidden="1"/>
    <cellStyle name="Followed Hyperlink" xfId="194" builtinId="9" hidden="1"/>
    <cellStyle name="Followed Hyperlink" xfId="195" builtinId="9" hidden="1"/>
    <cellStyle name="Followed Hyperlink" xfId="196" builtinId="9" hidden="1"/>
    <cellStyle name="Followed Hyperlink" xfId="197" builtinId="9" hidden="1"/>
    <cellStyle name="Followed Hyperlink" xfId="198" builtinId="9" hidden="1"/>
    <cellStyle name="Followed Hyperlink" xfId="199" builtinId="9" hidden="1"/>
    <cellStyle name="Followed Hyperlink" xfId="200" builtinId="9" hidden="1"/>
    <cellStyle name="Followed Hyperlink" xfId="201" builtinId="9" hidden="1"/>
    <cellStyle name="Followed Hyperlink" xfId="202" builtinId="9" hidden="1"/>
    <cellStyle name="Followed Hyperlink" xfId="203" builtinId="9" hidden="1"/>
    <cellStyle name="Followed Hyperlink" xfId="204" builtinId="9" hidden="1"/>
    <cellStyle name="Followed Hyperlink" xfId="205" builtinId="9" hidden="1"/>
    <cellStyle name="Followed Hyperlink" xfId="206" builtinId="9" hidden="1"/>
    <cellStyle name="Followed Hyperlink" xfId="207" builtinId="9" hidden="1"/>
    <cellStyle name="Followed Hyperlink" xfId="208" builtinId="9" hidden="1"/>
    <cellStyle name="Followed Hyperlink" xfId="209" builtinId="9" hidden="1"/>
    <cellStyle name="Followed Hyperlink" xfId="210" builtinId="9" hidden="1"/>
    <cellStyle name="Followed Hyperlink" xfId="211" builtinId="9" hidden="1"/>
    <cellStyle name="Followed Hyperlink" xfId="212" builtinId="9" hidden="1"/>
    <cellStyle name="Followed Hyperlink" xfId="213" builtinId="9" hidden="1"/>
    <cellStyle name="Followed Hyperlink" xfId="214" builtinId="9" hidden="1"/>
    <cellStyle name="Followed Hyperlink" xfId="215" builtinId="9" hidden="1"/>
    <cellStyle name="Followed Hyperlink" xfId="216" builtinId="9" hidden="1"/>
    <cellStyle name="Followed Hyperlink" xfId="217" builtinId="9" hidden="1"/>
    <cellStyle name="Followed Hyperlink" xfId="218" builtinId="9" hidden="1"/>
    <cellStyle name="Followed Hyperlink" xfId="219" builtinId="9" hidden="1"/>
    <cellStyle name="Followed Hyperlink" xfId="220" builtinId="9" hidden="1"/>
    <cellStyle name="Followed Hyperlink" xfId="221" builtinId="9" hidden="1"/>
    <cellStyle name="Followed Hyperlink" xfId="222" builtinId="9" hidden="1"/>
    <cellStyle name="Followed Hyperlink" xfId="224" builtinId="9" hidden="1"/>
    <cellStyle name="Followed Hyperlink" xfId="225" builtinId="9" hidden="1"/>
    <cellStyle name="Followed Hyperlink" xfId="226" builtinId="9" hidden="1"/>
    <cellStyle name="Followed Hyperlink" xfId="227" builtinId="9" hidden="1"/>
    <cellStyle name="Followed Hyperlink" xfId="228" builtinId="9" hidden="1"/>
    <cellStyle name="Followed Hyperlink" xfId="229" builtinId="9" hidden="1"/>
    <cellStyle name="Followed Hyperlink" xfId="230" builtinId="9" hidden="1"/>
    <cellStyle name="Followed Hyperlink" xfId="231" builtinId="9" hidden="1"/>
    <cellStyle name="Followed Hyperlink" xfId="232" builtinId="9" hidden="1"/>
    <cellStyle name="Followed Hyperlink" xfId="233" builtinId="9" hidden="1"/>
    <cellStyle name="Followed Hyperlink" xfId="234" builtinId="9" hidden="1"/>
    <cellStyle name="Followed Hyperlink" xfId="235" builtinId="9" hidden="1"/>
    <cellStyle name="Followed Hyperlink" xfId="236" builtinId="9" hidden="1"/>
    <cellStyle name="Followed Hyperlink" xfId="237" builtinId="9" hidden="1"/>
    <cellStyle name="Followed Hyperlink" xfId="238" builtinId="9" hidden="1"/>
    <cellStyle name="Followed Hyperlink" xfId="239" builtinId="9" hidden="1"/>
    <cellStyle name="Followed Hyperlink" xfId="240" builtinId="9" hidden="1"/>
    <cellStyle name="Followed Hyperlink" xfId="241" builtinId="9" hidden="1"/>
    <cellStyle name="Followed Hyperlink" xfId="242" builtinId="9" hidden="1"/>
    <cellStyle name="Followed Hyperlink" xfId="243" builtinId="9" hidden="1"/>
    <cellStyle name="Followed Hyperlink" xfId="244" builtinId="9" hidden="1"/>
    <cellStyle name="Followed Hyperlink" xfId="245" builtinId="9" hidden="1"/>
    <cellStyle name="Followed Hyperlink" xfId="246" builtinId="9" hidden="1"/>
    <cellStyle name="Followed Hyperlink" xfId="247" builtinId="9" hidden="1"/>
    <cellStyle name="Followed Hyperlink" xfId="248" builtinId="9" hidden="1"/>
    <cellStyle name="Followed Hyperlink" xfId="249" builtinId="9" hidden="1"/>
    <cellStyle name="Followed Hyperlink" xfId="251" builtinId="9" hidden="1"/>
    <cellStyle name="Followed Hyperlink" xfId="252" builtinId="9" hidden="1"/>
    <cellStyle name="Followed Hyperlink" xfId="253" builtinId="9" hidden="1"/>
    <cellStyle name="Followed Hyperlink" xfId="254" builtinId="9" hidden="1"/>
    <cellStyle name="Followed Hyperlink" xfId="255" builtinId="9" hidden="1"/>
    <cellStyle name="Followed Hyperlink" xfId="256" builtinId="9" hidden="1"/>
    <cellStyle name="Followed Hyperlink" xfId="257" builtinId="9" hidden="1"/>
    <cellStyle name="Header" xfId="250" xr:uid="{00000000-0005-0000-0000-0000FD000000}"/>
    <cellStyle name="Normal" xfId="0" builtinId="0"/>
    <cellStyle name="Normal 2" xfId="4" xr:uid="{00000000-0005-0000-0000-000000010000}"/>
    <cellStyle name="Normal 2 2" xfId="259" xr:uid="{E980A38E-25F0-194F-A17E-E3FFC2263031}"/>
    <cellStyle name="Normal 3" xfId="151" xr:uid="{00000000-0005-0000-0000-000001010000}"/>
    <cellStyle name="Percent" xfId="258" builtinId="5"/>
    <cellStyle name="Percent 2" xfId="223" xr:uid="{00000000-0005-0000-0000-000003010000}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50800</xdr:colOff>
      <xdr:row>0</xdr:row>
      <xdr:rowOff>0</xdr:rowOff>
    </xdr:from>
    <xdr:to>
      <xdr:col>13</xdr:col>
      <xdr:colOff>589280</xdr:colOff>
      <xdr:row>31</xdr:row>
      <xdr:rowOff>59062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00874E-DCCB-A04F-A22A-4A0BED960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88960" y="0"/>
          <a:ext cx="7945120" cy="6073782"/>
        </a:xfrm>
        <a:prstGeom prst="rect">
          <a:avLst/>
        </a:prstGeom>
      </xdr:spPr>
    </xdr:pic>
    <xdr:clientData/>
  </xdr:twoCellAnchor>
  <xdr:twoCellAnchor editAs="oneCell">
    <xdr:from>
      <xdr:col>5</xdr:col>
      <xdr:colOff>43180</xdr:colOff>
      <xdr:row>32</xdr:row>
      <xdr:rowOff>91440</xdr:rowOff>
    </xdr:from>
    <xdr:to>
      <xdr:col>14</xdr:col>
      <xdr:colOff>777240</xdr:colOff>
      <xdr:row>63</xdr:row>
      <xdr:rowOff>33020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A414B1-D136-2D4F-8532-B899106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70620" y="6329680"/>
          <a:ext cx="8140700" cy="5956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584200</xdr:colOff>
      <xdr:row>1</xdr:row>
      <xdr:rowOff>88900</xdr:rowOff>
    </xdr:from>
    <xdr:to>
      <xdr:col>20</xdr:col>
      <xdr:colOff>101600</xdr:colOff>
      <xdr:row>33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3918F5-6BE7-584E-8CE6-544BA1EB7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62700" y="279400"/>
          <a:ext cx="10248900" cy="61976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lexander/Dropbox%20(Quintel)/DropDocuments/Energietransitie/Projecten/Git/rdr/analyses/1_chp/20130913_CHP_analysis_v2.2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hangelog"/>
      <sheetName val="Contents"/>
      <sheetName val="Introduction"/>
      <sheetName val="Dataflow"/>
      <sheetName val="Assumptions"/>
      <sheetName val="Dashboard"/>
      <sheetName val="IEA energy balance"/>
      <sheetName val="IEA autoproducer prod."/>
      <sheetName val="technical_specs"/>
      <sheetName val="Results by fuel"/>
      <sheetName val="Results by machine"/>
      <sheetName val="Delta energy balance"/>
      <sheetName val="Corrected energy balance step 1"/>
      <sheetName val="AP net-gross conversion"/>
      <sheetName val="CEB allocation factors"/>
      <sheetName val="Co-fueling shares"/>
      <sheetName val="Fuel allocation"/>
      <sheetName val="Agriculture"/>
      <sheetName val="Households"/>
      <sheetName val="C&amp;P services"/>
      <sheetName val="Energy industry"/>
      <sheetName val="Industry"/>
      <sheetName val="Main activity"/>
      <sheetName val="Waste incineration"/>
      <sheetName val="Fuel mixes"/>
      <sheetName val="Fuel aggregation"/>
      <sheetName val="match carriers IEA to ETM"/>
      <sheetName val="csv_sold_heat_deficit"/>
      <sheetName val="csv_corrected energy balance 1"/>
      <sheetName val="csv_ce_production_table_1"/>
      <sheetName val="csv_energy_mixer_for_gas_c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174">
          <cell r="C174">
            <v>3.6</v>
          </cell>
        </row>
      </sheetData>
      <sheetData sheetId="6" refreshError="1">
        <row r="12">
          <cell r="E12" t="str">
            <v>nl</v>
          </cell>
        </row>
        <row r="13">
          <cell r="E13">
            <v>2011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>
        <row r="12">
          <cell r="D12">
            <v>1.0440998889049897</v>
          </cell>
        </row>
      </sheetData>
      <sheetData sheetId="15" refreshError="1">
        <row r="12">
          <cell r="F12">
            <v>0</v>
          </cell>
          <cell r="G12">
            <v>0</v>
          </cell>
          <cell r="H12">
            <v>0</v>
          </cell>
          <cell r="I12">
            <v>0</v>
          </cell>
          <cell r="J12">
            <v>0</v>
          </cell>
          <cell r="K12">
            <v>0</v>
          </cell>
          <cell r="L12">
            <v>1</v>
          </cell>
          <cell r="M12">
            <v>0</v>
          </cell>
          <cell r="N12">
            <v>0</v>
          </cell>
          <cell r="O12">
            <v>0</v>
          </cell>
          <cell r="P12">
            <v>0</v>
          </cell>
          <cell r="Q12">
            <v>0</v>
          </cell>
          <cell r="R12">
            <v>0</v>
          </cell>
          <cell r="S12">
            <v>2.7586206896551724E-2</v>
          </cell>
          <cell r="T12">
            <v>0.97241379310344822</v>
          </cell>
          <cell r="U12">
            <v>0</v>
          </cell>
          <cell r="V12">
            <v>0</v>
          </cell>
          <cell r="W12">
            <v>1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0.93466299862448421</v>
          </cell>
          <cell r="AE12">
            <v>0</v>
          </cell>
          <cell r="AF12">
            <v>0</v>
          </cell>
          <cell r="AG12">
            <v>0</v>
          </cell>
          <cell r="AH12">
            <v>0</v>
          </cell>
          <cell r="AI12">
            <v>0</v>
          </cell>
          <cell r="AJ12">
            <v>0</v>
          </cell>
          <cell r="AK12">
            <v>0</v>
          </cell>
          <cell r="AL12">
            <v>3.0949105914718018E-2</v>
          </cell>
          <cell r="AM12">
            <v>0</v>
          </cell>
          <cell r="AN12">
            <v>0</v>
          </cell>
          <cell r="AO12">
            <v>0</v>
          </cell>
          <cell r="AP12">
            <v>0</v>
          </cell>
          <cell r="AQ12">
            <v>0</v>
          </cell>
          <cell r="AR12">
            <v>0</v>
          </cell>
          <cell r="AS12">
            <v>0</v>
          </cell>
          <cell r="AT12">
            <v>3.4387895460797797E-2</v>
          </cell>
          <cell r="AU12">
            <v>0</v>
          </cell>
          <cell r="AV12">
            <v>1</v>
          </cell>
          <cell r="AW12">
            <v>0</v>
          </cell>
          <cell r="AX12">
            <v>0</v>
          </cell>
          <cell r="AY12">
            <v>1</v>
          </cell>
          <cell r="AZ12">
            <v>0</v>
          </cell>
          <cell r="BA12">
            <v>0</v>
          </cell>
          <cell r="BB12">
            <v>0</v>
          </cell>
          <cell r="BC12">
            <v>0</v>
          </cell>
        </row>
        <row r="17">
          <cell r="D17">
            <v>0</v>
          </cell>
        </row>
        <row r="18">
          <cell r="D18">
            <v>1.7515051997810619E-2</v>
          </cell>
        </row>
        <row r="19">
          <cell r="D19">
            <v>0</v>
          </cell>
        </row>
        <row r="20">
          <cell r="D20">
            <v>0</v>
          </cell>
        </row>
        <row r="21">
          <cell r="D21">
            <v>0</v>
          </cell>
        </row>
        <row r="22">
          <cell r="D22">
            <v>0</v>
          </cell>
        </row>
        <row r="23">
          <cell r="D23">
            <v>0</v>
          </cell>
        </row>
        <row r="24">
          <cell r="D24">
            <v>0</v>
          </cell>
        </row>
        <row r="25">
          <cell r="D25">
            <v>0.98248494800218933</v>
          </cell>
        </row>
        <row r="26">
          <cell r="D26">
            <v>0</v>
          </cell>
        </row>
        <row r="27">
          <cell r="D27">
            <v>0</v>
          </cell>
        </row>
        <row r="28">
          <cell r="D28">
            <v>0</v>
          </cell>
        </row>
        <row r="29">
          <cell r="D29">
            <v>0</v>
          </cell>
        </row>
        <row r="30">
          <cell r="D30">
            <v>0</v>
          </cell>
        </row>
        <row r="31">
          <cell r="D31">
            <v>0</v>
          </cell>
        </row>
        <row r="32">
          <cell r="D32">
            <v>0</v>
          </cell>
        </row>
        <row r="33">
          <cell r="D33">
            <v>0</v>
          </cell>
        </row>
        <row r="37">
          <cell r="D37">
            <v>4.1176470588235294E-2</v>
          </cell>
        </row>
        <row r="38">
          <cell r="D38">
            <v>0.37549019607843137</v>
          </cell>
        </row>
        <row r="39">
          <cell r="D39">
            <v>0</v>
          </cell>
        </row>
        <row r="40">
          <cell r="D40">
            <v>6.1274509803921568E-3</v>
          </cell>
        </row>
        <row r="41">
          <cell r="D41">
            <v>0</v>
          </cell>
        </row>
        <row r="42">
          <cell r="D42">
            <v>0</v>
          </cell>
        </row>
        <row r="43">
          <cell r="D43">
            <v>2.2058823529411766E-2</v>
          </cell>
        </row>
        <row r="44">
          <cell r="D44">
            <v>0.32965686274509803</v>
          </cell>
        </row>
        <row r="45">
          <cell r="D45">
            <v>0.2196078431372549</v>
          </cell>
        </row>
        <row r="46">
          <cell r="D46">
            <v>7.3529411764705881E-4</v>
          </cell>
        </row>
        <row r="47">
          <cell r="D47">
            <v>0</v>
          </cell>
        </row>
        <row r="48">
          <cell r="D48">
            <v>5.1470588235294117E-3</v>
          </cell>
        </row>
        <row r="49">
          <cell r="D49">
            <v>0</v>
          </cell>
        </row>
      </sheetData>
      <sheetData sheetId="16" refreshError="1"/>
      <sheetData sheetId="17" refreshError="1">
        <row r="48">
          <cell r="C48">
            <v>0</v>
          </cell>
        </row>
        <row r="89">
          <cell r="C89">
            <v>1</v>
          </cell>
        </row>
        <row r="130">
          <cell r="C130">
            <v>0</v>
          </cell>
        </row>
      </sheetData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D46"/>
  <sheetViews>
    <sheetView topLeftCell="A9" zoomScale="125" workbookViewId="0">
      <selection activeCell="D19" sqref="D19"/>
    </sheetView>
  </sheetViews>
  <sheetFormatPr baseColWidth="10" defaultRowHeight="15" x14ac:dyDescent="0.2"/>
  <cols>
    <col min="1" max="1" width="10.83203125" style="1"/>
    <col min="2" max="2" width="74.33203125" style="1" bestFit="1" customWidth="1"/>
    <col min="3" max="3" width="10.83203125" style="1"/>
    <col min="4" max="4" width="7.6640625" style="1" bestFit="1" customWidth="1"/>
    <col min="5" max="16384" width="10.83203125" style="1"/>
  </cols>
  <sheetData>
    <row r="2" spans="1:4" x14ac:dyDescent="0.2">
      <c r="A2" s="3" t="s">
        <v>7</v>
      </c>
    </row>
    <row r="3" spans="1:4" x14ac:dyDescent="0.2">
      <c r="A3" s="1" t="s">
        <v>0</v>
      </c>
      <c r="B3" s="1" t="s">
        <v>8</v>
      </c>
    </row>
    <row r="4" spans="1:4" x14ac:dyDescent="0.2">
      <c r="B4" s="2" t="s">
        <v>9</v>
      </c>
    </row>
    <row r="5" spans="1:4" x14ac:dyDescent="0.2">
      <c r="B5" t="s">
        <v>10</v>
      </c>
    </row>
    <row r="6" spans="1:4" ht="16" thickBot="1" x14ac:dyDescent="0.25">
      <c r="B6"/>
    </row>
    <row r="7" spans="1:4" ht="16" thickBot="1" x14ac:dyDescent="0.25">
      <c r="B7" t="s">
        <v>11</v>
      </c>
      <c r="C7" s="1" t="s">
        <v>13</v>
      </c>
      <c r="D7" s="4">
        <v>1108</v>
      </c>
    </row>
    <row r="8" spans="1:4" ht="16" thickBot="1" x14ac:dyDescent="0.25">
      <c r="B8" t="s">
        <v>12</v>
      </c>
      <c r="C8" s="1" t="s">
        <v>13</v>
      </c>
      <c r="D8" s="4">
        <v>734.3</v>
      </c>
    </row>
    <row r="10" spans="1:4" x14ac:dyDescent="0.2">
      <c r="B10" s="1" t="s">
        <v>14</v>
      </c>
      <c r="D10" s="8">
        <f>1-(D8/D7)</f>
        <v>0.33727436823104695</v>
      </c>
    </row>
    <row r="11" spans="1:4" x14ac:dyDescent="0.2">
      <c r="B11" s="1" t="s">
        <v>15</v>
      </c>
      <c r="D11" s="8">
        <f>1-D10</f>
        <v>0.66272563176895305</v>
      </c>
    </row>
    <row r="13" spans="1:4" x14ac:dyDescent="0.2">
      <c r="B13" s="1" t="s">
        <v>17</v>
      </c>
    </row>
    <row r="16" spans="1:4" x14ac:dyDescent="0.2">
      <c r="A16" s="3" t="s">
        <v>16</v>
      </c>
    </row>
    <row r="17" spans="1:4" x14ac:dyDescent="0.2">
      <c r="B17" s="1" t="s">
        <v>30</v>
      </c>
    </row>
    <row r="19" spans="1:4" x14ac:dyDescent="0.2">
      <c r="B19" s="1" t="s">
        <v>31</v>
      </c>
      <c r="D19" s="8">
        <f>Paper!E10</f>
        <v>0.85</v>
      </c>
    </row>
    <row r="20" spans="1:4" x14ac:dyDescent="0.2">
      <c r="B20" s="1" t="s">
        <v>15</v>
      </c>
      <c r="D20" s="8">
        <f>Paper!E11</f>
        <v>0.15000000000000002</v>
      </c>
    </row>
    <row r="31" spans="1:4" x14ac:dyDescent="0.2">
      <c r="A31" s="3" t="s">
        <v>29</v>
      </c>
    </row>
    <row r="32" spans="1:4" x14ac:dyDescent="0.2">
      <c r="A32" s="1" t="s">
        <v>0</v>
      </c>
      <c r="B32" s="1" t="s">
        <v>19</v>
      </c>
    </row>
    <row r="33" spans="2:4" x14ac:dyDescent="0.2">
      <c r="B33" s="1" t="s">
        <v>20</v>
      </c>
    </row>
    <row r="34" spans="2:4" x14ac:dyDescent="0.2">
      <c r="B34" s="2" t="s">
        <v>18</v>
      </c>
    </row>
    <row r="35" spans="2:4" x14ac:dyDescent="0.2">
      <c r="B35" s="5" t="s">
        <v>24</v>
      </c>
    </row>
    <row r="36" spans="2:4" x14ac:dyDescent="0.2">
      <c r="B36" s="1" t="s">
        <v>21</v>
      </c>
    </row>
    <row r="37" spans="2:4" x14ac:dyDescent="0.2">
      <c r="B37" s="1" t="s">
        <v>22</v>
      </c>
    </row>
    <row r="38" spans="2:4" x14ac:dyDescent="0.2">
      <c r="B38" s="1" t="s">
        <v>23</v>
      </c>
    </row>
    <row r="39" spans="2:4" ht="16" thickBot="1" x14ac:dyDescent="0.25"/>
    <row r="40" spans="2:4" ht="16" thickBot="1" x14ac:dyDescent="0.25">
      <c r="B40" s="1" t="s">
        <v>25</v>
      </c>
      <c r="D40" s="7">
        <v>8.66</v>
      </c>
    </row>
    <row r="41" spans="2:4" ht="16" thickBot="1" x14ac:dyDescent="0.25">
      <c r="B41" s="1" t="s">
        <v>26</v>
      </c>
      <c r="D41" s="6">
        <v>0.86</v>
      </c>
    </row>
    <row r="43" spans="2:4" x14ac:dyDescent="0.2">
      <c r="B43" s="1" t="s">
        <v>27</v>
      </c>
      <c r="D43" s="8">
        <f>1-(D41/D40)</f>
        <v>0.90069284064665123</v>
      </c>
    </row>
    <row r="44" spans="2:4" x14ac:dyDescent="0.2">
      <c r="B44" s="1" t="s">
        <v>15</v>
      </c>
      <c r="D44" s="8">
        <f>1-D43</f>
        <v>9.9307159353348773E-2</v>
      </c>
    </row>
    <row r="46" spans="2:4" x14ac:dyDescent="0.2">
      <c r="B46" s="1" t="s">
        <v>28</v>
      </c>
    </row>
  </sheetData>
  <dataValidations count="1">
    <dataValidation type="decimal" operator="greaterThanOrEqual" allowBlank="1" showInputMessage="1" showErrorMessage="1" errorTitle="Number Range" error="You may only enter positive numbers here. " sqref="D10:D14 D7:D8 D17:D21" xr:uid="{54937EDE-90F4-C843-8B0C-0563BA970D60}">
      <formula1>0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37192-3353-DB4B-8F90-8E5268C4B49D}">
  <dimension ref="B2:H39"/>
  <sheetViews>
    <sheetView workbookViewId="0">
      <selection activeCell="F30" sqref="F30"/>
    </sheetView>
  </sheetViews>
  <sheetFormatPr baseColWidth="10" defaultRowHeight="16" x14ac:dyDescent="0.2"/>
  <cols>
    <col min="1" max="1" width="2.83203125" style="12" customWidth="1"/>
    <col min="2" max="2" width="14" style="12" customWidth="1"/>
    <col min="3" max="3" width="44" style="12" customWidth="1"/>
    <col min="4" max="4" width="9.33203125" style="12" customWidth="1"/>
    <col min="5" max="5" width="10.83203125" style="12"/>
    <col min="6" max="6" width="34.6640625" style="12" customWidth="1"/>
    <col min="7" max="7" width="4.5" style="12" customWidth="1"/>
    <col min="8" max="8" width="20.83203125" style="12" customWidth="1"/>
    <col min="9" max="16384" width="10.83203125" style="12"/>
  </cols>
  <sheetData>
    <row r="2" spans="2:8" ht="21" x14ac:dyDescent="0.25">
      <c r="B2" s="11" t="s">
        <v>36</v>
      </c>
    </row>
    <row r="4" spans="2:8" x14ac:dyDescent="0.2">
      <c r="B4" s="13" t="s">
        <v>37</v>
      </c>
      <c r="C4" s="14" t="s">
        <v>63</v>
      </c>
      <c r="D4" s="15"/>
      <c r="F4" s="16"/>
      <c r="H4" s="16"/>
    </row>
    <row r="5" spans="2:8" x14ac:dyDescent="0.2">
      <c r="B5" s="17" t="s">
        <v>38</v>
      </c>
      <c r="C5" s="18">
        <v>1</v>
      </c>
      <c r="D5" s="19"/>
    </row>
    <row r="6" spans="2:8" x14ac:dyDescent="0.2">
      <c r="B6" s="17" t="s">
        <v>39</v>
      </c>
      <c r="C6" s="20" t="s">
        <v>40</v>
      </c>
      <c r="D6" s="19"/>
    </row>
    <row r="7" spans="2:8" x14ac:dyDescent="0.2">
      <c r="B7" s="17" t="s">
        <v>41</v>
      </c>
      <c r="C7" s="20">
        <v>2023</v>
      </c>
      <c r="D7" s="19"/>
    </row>
    <row r="8" spans="2:8" x14ac:dyDescent="0.2">
      <c r="B8" s="17" t="s">
        <v>42</v>
      </c>
      <c r="C8" s="21">
        <v>45824</v>
      </c>
      <c r="D8" s="19"/>
    </row>
    <row r="9" spans="2:8" x14ac:dyDescent="0.2">
      <c r="B9" s="17" t="s">
        <v>43</v>
      </c>
      <c r="C9" s="22" t="s">
        <v>44</v>
      </c>
      <c r="D9" s="19"/>
    </row>
    <row r="10" spans="2:8" x14ac:dyDescent="0.2">
      <c r="B10" s="23" t="s">
        <v>45</v>
      </c>
      <c r="C10" s="24" t="s">
        <v>46</v>
      </c>
      <c r="D10" s="25"/>
    </row>
    <row r="12" spans="2:8" x14ac:dyDescent="0.2">
      <c r="B12" s="13" t="s">
        <v>47</v>
      </c>
      <c r="C12" s="26"/>
      <c r="D12" s="15"/>
    </row>
    <row r="13" spans="2:8" x14ac:dyDescent="0.2">
      <c r="B13" s="27"/>
      <c r="D13" s="19"/>
    </row>
    <row r="14" spans="2:8" x14ac:dyDescent="0.2">
      <c r="B14" s="27" t="s">
        <v>48</v>
      </c>
      <c r="C14" s="28" t="s">
        <v>49</v>
      </c>
      <c r="D14" s="19"/>
    </row>
    <row r="15" spans="2:8" ht="17" thickBot="1" x14ac:dyDescent="0.25">
      <c r="B15" s="27"/>
      <c r="C15" s="16" t="s">
        <v>50</v>
      </c>
      <c r="D15" s="19"/>
    </row>
    <row r="16" spans="2:8" ht="17" thickBot="1" x14ac:dyDescent="0.25">
      <c r="B16" s="27"/>
      <c r="C16" s="29" t="s">
        <v>51</v>
      </c>
      <c r="D16" s="19"/>
    </row>
    <row r="17" spans="2:4" x14ac:dyDescent="0.2">
      <c r="B17" s="27"/>
      <c r="C17" s="12" t="s">
        <v>52</v>
      </c>
      <c r="D17" s="19"/>
    </row>
    <row r="18" spans="2:4" x14ac:dyDescent="0.2">
      <c r="B18" s="27"/>
      <c r="D18" s="19"/>
    </row>
    <row r="19" spans="2:4" x14ac:dyDescent="0.2">
      <c r="B19" s="27" t="s">
        <v>53</v>
      </c>
      <c r="C19" s="30" t="s">
        <v>54</v>
      </c>
      <c r="D19" s="19"/>
    </row>
    <row r="20" spans="2:4" x14ac:dyDescent="0.2">
      <c r="B20" s="27"/>
      <c r="C20" s="31" t="s">
        <v>55</v>
      </c>
      <c r="D20" s="19"/>
    </row>
    <row r="21" spans="2:4" x14ac:dyDescent="0.2">
      <c r="B21" s="27"/>
      <c r="C21" s="32" t="s">
        <v>56</v>
      </c>
      <c r="D21" s="19"/>
    </row>
    <row r="22" spans="2:4" x14ac:dyDescent="0.2">
      <c r="B22" s="27"/>
      <c r="C22" s="33" t="s">
        <v>57</v>
      </c>
      <c r="D22" s="19"/>
    </row>
    <row r="23" spans="2:4" x14ac:dyDescent="0.2">
      <c r="B23" s="34"/>
      <c r="C23" s="35" t="s">
        <v>58</v>
      </c>
      <c r="D23" s="19"/>
    </row>
    <row r="24" spans="2:4" x14ac:dyDescent="0.2">
      <c r="B24" s="34"/>
      <c r="C24" s="36" t="s">
        <v>59</v>
      </c>
      <c r="D24" s="19"/>
    </row>
    <row r="25" spans="2:4" x14ac:dyDescent="0.2">
      <c r="B25" s="34"/>
      <c r="C25" s="37" t="s">
        <v>60</v>
      </c>
      <c r="D25" s="19"/>
    </row>
    <row r="26" spans="2:4" x14ac:dyDescent="0.2">
      <c r="B26" s="34"/>
      <c r="C26" s="38" t="s">
        <v>61</v>
      </c>
      <c r="D26" s="19"/>
    </row>
    <row r="27" spans="2:4" x14ac:dyDescent="0.2">
      <c r="B27" s="39"/>
      <c r="C27" s="24"/>
      <c r="D27" s="25"/>
    </row>
    <row r="29" spans="2:4" x14ac:dyDescent="0.2">
      <c r="B29" s="13" t="s">
        <v>62</v>
      </c>
      <c r="C29" s="26"/>
      <c r="D29" s="15"/>
    </row>
    <row r="30" spans="2:4" x14ac:dyDescent="0.2">
      <c r="B30" s="40"/>
      <c r="C30" s="41"/>
      <c r="D30" s="42"/>
    </row>
    <row r="31" spans="2:4" x14ac:dyDescent="0.2">
      <c r="B31" s="40"/>
      <c r="C31" s="41"/>
      <c r="D31" s="42"/>
    </row>
    <row r="32" spans="2:4" x14ac:dyDescent="0.2">
      <c r="B32" s="40"/>
      <c r="C32" s="41"/>
      <c r="D32" s="42"/>
    </row>
    <row r="33" spans="2:4" x14ac:dyDescent="0.2">
      <c r="B33" s="40"/>
      <c r="C33" s="41"/>
      <c r="D33" s="42"/>
    </row>
    <row r="34" spans="2:4" x14ac:dyDescent="0.2">
      <c r="B34" s="40"/>
      <c r="C34" s="41"/>
      <c r="D34" s="42"/>
    </row>
    <row r="35" spans="2:4" x14ac:dyDescent="0.2">
      <c r="B35" s="40"/>
      <c r="C35" s="41"/>
      <c r="D35" s="42"/>
    </row>
    <row r="36" spans="2:4" x14ac:dyDescent="0.2">
      <c r="B36" s="40"/>
      <c r="C36" s="41"/>
      <c r="D36" s="42"/>
    </row>
    <row r="37" spans="2:4" x14ac:dyDescent="0.2">
      <c r="B37" s="40"/>
      <c r="C37" s="41"/>
      <c r="D37" s="42"/>
    </row>
    <row r="38" spans="2:4" x14ac:dyDescent="0.2">
      <c r="B38" s="40"/>
      <c r="C38" s="41"/>
      <c r="D38" s="42"/>
    </row>
    <row r="39" spans="2:4" x14ac:dyDescent="0.2">
      <c r="B39" s="43"/>
      <c r="C39" s="44"/>
      <c r="D39" s="45"/>
    </row>
  </sheetData>
  <mergeCells count="1">
    <mergeCell ref="B30:D39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70A3BF-85C2-BE4A-99AA-1FEA1B544D24}">
  <dimension ref="B5:E44"/>
  <sheetViews>
    <sheetView tabSelected="1" workbookViewId="0">
      <selection activeCell="H15" sqref="H15"/>
    </sheetView>
  </sheetViews>
  <sheetFormatPr baseColWidth="10" defaultRowHeight="15" x14ac:dyDescent="0.2"/>
  <cols>
    <col min="2" max="2" width="5.83203125" bestFit="1" customWidth="1"/>
    <col min="3" max="3" width="53.33203125" bestFit="1" customWidth="1"/>
    <col min="4" max="4" width="2.5" bestFit="1" customWidth="1"/>
    <col min="5" max="5" width="5.5" bestFit="1" customWidth="1"/>
  </cols>
  <sheetData>
    <row r="5" spans="2:5" ht="16" x14ac:dyDescent="0.2">
      <c r="B5" s="46"/>
      <c r="C5" s="47" t="s">
        <v>64</v>
      </c>
      <c r="D5" s="48"/>
      <c r="E5" s="49"/>
    </row>
    <row r="6" spans="2:5" ht="16" x14ac:dyDescent="0.2">
      <c r="B6" s="50" t="s">
        <v>65</v>
      </c>
      <c r="C6" s="51"/>
      <c r="D6" s="52"/>
      <c r="E6" s="53"/>
    </row>
    <row r="7" spans="2:5" ht="16" x14ac:dyDescent="0.2">
      <c r="B7" s="50"/>
      <c r="C7" s="51"/>
      <c r="D7" s="52"/>
      <c r="E7" s="53"/>
    </row>
    <row r="8" spans="2:5" ht="17" thickBot="1" x14ac:dyDescent="0.25">
      <c r="B8" s="50"/>
      <c r="C8" s="54" t="s">
        <v>66</v>
      </c>
      <c r="D8" s="55"/>
      <c r="E8" s="56"/>
    </row>
    <row r="9" spans="2:5" ht="17" thickBot="1" x14ac:dyDescent="0.25">
      <c r="B9" s="50"/>
      <c r="C9" s="57" t="s">
        <v>67</v>
      </c>
      <c r="D9" s="58" t="s">
        <v>68</v>
      </c>
      <c r="E9" s="59">
        <v>0.34</v>
      </c>
    </row>
    <row r="10" spans="2:5" ht="17" thickBot="1" x14ac:dyDescent="0.25">
      <c r="B10" s="50"/>
      <c r="C10" s="57" t="s">
        <v>6</v>
      </c>
      <c r="D10" s="58" t="s">
        <v>68</v>
      </c>
      <c r="E10" s="59">
        <v>0.66</v>
      </c>
    </row>
    <row r="11" spans="2:5" ht="17" thickBot="1" x14ac:dyDescent="0.25">
      <c r="B11" s="50"/>
      <c r="C11" s="57"/>
      <c r="D11" s="60"/>
      <c r="E11" s="61"/>
    </row>
    <row r="12" spans="2:5" ht="17" thickBot="1" x14ac:dyDescent="0.25">
      <c r="B12" s="50"/>
      <c r="C12" s="57" t="s">
        <v>69</v>
      </c>
      <c r="D12" s="62" t="s">
        <v>68</v>
      </c>
      <c r="E12" s="59">
        <v>0</v>
      </c>
    </row>
    <row r="13" spans="2:5" ht="17" thickBot="1" x14ac:dyDescent="0.25">
      <c r="B13" s="50"/>
      <c r="C13" s="57" t="s">
        <v>6</v>
      </c>
      <c r="D13" s="62" t="s">
        <v>68</v>
      </c>
      <c r="E13" s="59">
        <v>1</v>
      </c>
    </row>
    <row r="14" spans="2:5" ht="16" x14ac:dyDescent="0.2">
      <c r="B14" s="50"/>
      <c r="C14" s="51"/>
      <c r="D14" s="52"/>
      <c r="E14" s="63"/>
    </row>
    <row r="15" spans="2:5" ht="17" thickBot="1" x14ac:dyDescent="0.25">
      <c r="B15" s="50"/>
      <c r="C15" s="54" t="s">
        <v>70</v>
      </c>
      <c r="D15" s="55"/>
      <c r="E15" s="56"/>
    </row>
    <row r="16" spans="2:5" ht="17" thickBot="1" x14ac:dyDescent="0.25">
      <c r="B16" s="50"/>
      <c r="C16" s="57" t="s">
        <v>67</v>
      </c>
      <c r="D16" s="58" t="s">
        <v>68</v>
      </c>
      <c r="E16" s="59">
        <v>0.81</v>
      </c>
    </row>
    <row r="17" spans="2:5" ht="17" thickBot="1" x14ac:dyDescent="0.25">
      <c r="B17" s="50"/>
      <c r="C17" s="57" t="s">
        <v>6</v>
      </c>
      <c r="D17" s="58" t="s">
        <v>68</v>
      </c>
      <c r="E17" s="59">
        <v>0.19</v>
      </c>
    </row>
    <row r="18" spans="2:5" ht="17" thickBot="1" x14ac:dyDescent="0.25">
      <c r="B18" s="50"/>
      <c r="C18" s="57"/>
      <c r="D18" s="62"/>
      <c r="E18" s="64"/>
    </row>
    <row r="19" spans="2:5" ht="17" thickBot="1" x14ac:dyDescent="0.25">
      <c r="B19" s="50"/>
      <c r="C19" s="57" t="s">
        <v>69</v>
      </c>
      <c r="D19" s="62" t="s">
        <v>68</v>
      </c>
      <c r="E19" s="59">
        <v>0</v>
      </c>
    </row>
    <row r="20" spans="2:5" ht="17" thickBot="1" x14ac:dyDescent="0.25">
      <c r="B20" s="50"/>
      <c r="C20" s="57" t="s">
        <v>6</v>
      </c>
      <c r="D20" s="62" t="s">
        <v>68</v>
      </c>
      <c r="E20" s="59">
        <v>1</v>
      </c>
    </row>
    <row r="21" spans="2:5" ht="16" x14ac:dyDescent="0.2">
      <c r="B21" s="50"/>
      <c r="C21" s="57"/>
      <c r="D21" s="62"/>
      <c r="E21" s="61"/>
    </row>
    <row r="22" spans="2:5" ht="17" thickBot="1" x14ac:dyDescent="0.25">
      <c r="B22" s="50"/>
      <c r="C22" s="54" t="s">
        <v>71</v>
      </c>
      <c r="D22" s="55"/>
      <c r="E22" s="56"/>
    </row>
    <row r="23" spans="2:5" ht="17" thickBot="1" x14ac:dyDescent="0.25">
      <c r="B23" s="50"/>
      <c r="C23" s="57" t="s">
        <v>67</v>
      </c>
      <c r="D23" s="58" t="s">
        <v>68</v>
      </c>
      <c r="E23" s="59">
        <v>0.55000000000000004</v>
      </c>
    </row>
    <row r="24" spans="2:5" ht="17" thickBot="1" x14ac:dyDescent="0.25">
      <c r="B24" s="50"/>
      <c r="C24" s="57" t="s">
        <v>6</v>
      </c>
      <c r="D24" s="58" t="s">
        <v>68</v>
      </c>
      <c r="E24" s="59">
        <v>0.45</v>
      </c>
    </row>
    <row r="25" spans="2:5" ht="17" thickBot="1" x14ac:dyDescent="0.25">
      <c r="B25" s="50"/>
      <c r="C25" s="57"/>
      <c r="D25" s="62"/>
      <c r="E25" s="64"/>
    </row>
    <row r="26" spans="2:5" ht="17" thickBot="1" x14ac:dyDescent="0.25">
      <c r="B26" s="50"/>
      <c r="C26" s="57" t="s">
        <v>69</v>
      </c>
      <c r="D26" s="62" t="s">
        <v>68</v>
      </c>
      <c r="E26" s="59">
        <v>0</v>
      </c>
    </row>
    <row r="27" spans="2:5" ht="17" thickBot="1" x14ac:dyDescent="0.25">
      <c r="B27" s="50"/>
      <c r="C27" s="57" t="s">
        <v>6</v>
      </c>
      <c r="D27" s="62" t="s">
        <v>68</v>
      </c>
      <c r="E27" s="59">
        <v>1</v>
      </c>
    </row>
    <row r="28" spans="2:5" ht="16" x14ac:dyDescent="0.2">
      <c r="B28" s="50"/>
      <c r="C28" s="57"/>
      <c r="D28" s="62"/>
      <c r="E28" s="61"/>
    </row>
    <row r="29" spans="2:5" ht="17" thickBot="1" x14ac:dyDescent="0.25">
      <c r="B29" s="50" t="s">
        <v>72</v>
      </c>
      <c r="C29" s="57"/>
      <c r="D29" s="62"/>
      <c r="E29" s="61"/>
    </row>
    <row r="30" spans="2:5" ht="17" thickBot="1" x14ac:dyDescent="0.25">
      <c r="B30" s="50"/>
      <c r="C30" s="57" t="s">
        <v>67</v>
      </c>
      <c r="D30" s="58" t="s">
        <v>68</v>
      </c>
      <c r="E30" s="59">
        <v>0.85</v>
      </c>
    </row>
    <row r="31" spans="2:5" ht="17" thickBot="1" x14ac:dyDescent="0.25">
      <c r="B31" s="50"/>
      <c r="C31" s="57" t="s">
        <v>6</v>
      </c>
      <c r="D31" s="58" t="s">
        <v>68</v>
      </c>
      <c r="E31" s="59">
        <v>0.15</v>
      </c>
    </row>
    <row r="32" spans="2:5" ht="17" thickBot="1" x14ac:dyDescent="0.25">
      <c r="B32" s="50"/>
      <c r="C32" s="57"/>
      <c r="D32" s="60"/>
      <c r="E32" s="61"/>
    </row>
    <row r="33" spans="2:5" ht="17" thickBot="1" x14ac:dyDescent="0.25">
      <c r="B33" s="50"/>
      <c r="C33" s="57" t="s">
        <v>69</v>
      </c>
      <c r="D33" s="62" t="s">
        <v>68</v>
      </c>
      <c r="E33" s="59">
        <v>0</v>
      </c>
    </row>
    <row r="34" spans="2:5" ht="17" thickBot="1" x14ac:dyDescent="0.25">
      <c r="B34" s="50"/>
      <c r="C34" s="57" t="s">
        <v>6</v>
      </c>
      <c r="D34" s="62" t="s">
        <v>68</v>
      </c>
      <c r="E34" s="59">
        <v>1</v>
      </c>
    </row>
    <row r="35" spans="2:5" ht="16" x14ac:dyDescent="0.2">
      <c r="B35" s="50"/>
      <c r="C35" s="57"/>
      <c r="D35" s="62"/>
      <c r="E35" s="61"/>
    </row>
    <row r="36" spans="2:5" ht="16" x14ac:dyDescent="0.2">
      <c r="B36" s="50"/>
      <c r="C36" s="57"/>
      <c r="D36" s="62"/>
      <c r="E36" s="61"/>
    </row>
    <row r="37" spans="2:5" ht="17" thickBot="1" x14ac:dyDescent="0.25">
      <c r="B37" s="50" t="s">
        <v>73</v>
      </c>
      <c r="C37" s="57"/>
      <c r="D37" s="62"/>
      <c r="E37" s="61"/>
    </row>
    <row r="38" spans="2:5" ht="17" thickBot="1" x14ac:dyDescent="0.25">
      <c r="B38" s="50"/>
      <c r="C38" s="57" t="s">
        <v>67</v>
      </c>
      <c r="D38" s="58" t="s">
        <v>68</v>
      </c>
      <c r="E38" s="59">
        <v>0.85</v>
      </c>
    </row>
    <row r="39" spans="2:5" ht="17" thickBot="1" x14ac:dyDescent="0.25">
      <c r="B39" s="50"/>
      <c r="C39" s="57" t="s">
        <v>6</v>
      </c>
      <c r="D39" s="58" t="s">
        <v>68</v>
      </c>
      <c r="E39" s="59">
        <v>0.15</v>
      </c>
    </row>
    <row r="40" spans="2:5" ht="17" thickBot="1" x14ac:dyDescent="0.25">
      <c r="B40" s="50"/>
      <c r="C40" s="57"/>
      <c r="D40" s="60"/>
      <c r="E40" s="61"/>
    </row>
    <row r="41" spans="2:5" ht="17" thickBot="1" x14ac:dyDescent="0.25">
      <c r="B41" s="50"/>
      <c r="C41" s="57" t="s">
        <v>69</v>
      </c>
      <c r="D41" s="62" t="s">
        <v>68</v>
      </c>
      <c r="E41" s="59">
        <v>0</v>
      </c>
    </row>
    <row r="42" spans="2:5" ht="17" thickBot="1" x14ac:dyDescent="0.25">
      <c r="B42" s="50"/>
      <c r="C42" s="57" t="s">
        <v>6</v>
      </c>
      <c r="D42" s="62" t="s">
        <v>68</v>
      </c>
      <c r="E42" s="59">
        <v>1</v>
      </c>
    </row>
    <row r="43" spans="2:5" ht="16" x14ac:dyDescent="0.2">
      <c r="B43" s="50"/>
      <c r="C43" s="57"/>
      <c r="D43" s="62"/>
      <c r="E43" s="65"/>
    </row>
    <row r="44" spans="2:5" ht="17" thickBot="1" x14ac:dyDescent="0.25">
      <c r="B44" s="66"/>
      <c r="C44" s="67"/>
      <c r="D44" s="68"/>
      <c r="E44" s="69"/>
    </row>
  </sheetData>
  <dataValidations count="1">
    <dataValidation type="decimal" operator="greaterThanOrEqual" allowBlank="1" showInputMessage="1" showErrorMessage="1" errorTitle="Number Range" error="You may only enter positive numbers here. " sqref="E9:E13 E16:E21 E23:E43" xr:uid="{4E59169F-8DAA-6B45-A513-9419EE26DC1A}">
      <formula1>0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7734E-4AD6-EB48-80F1-96AB79EDF06E}">
  <dimension ref="A1:E11"/>
  <sheetViews>
    <sheetView workbookViewId="0">
      <selection activeCell="B12" sqref="B12"/>
    </sheetView>
  </sheetViews>
  <sheetFormatPr baseColWidth="10" defaultRowHeight="15" x14ac:dyDescent="0.2"/>
  <sheetData>
    <row r="1" spans="1:5" x14ac:dyDescent="0.2">
      <c r="A1" s="1" t="s">
        <v>0</v>
      </c>
      <c r="B1" s="1" t="s">
        <v>1</v>
      </c>
    </row>
    <row r="2" spans="1:5" x14ac:dyDescent="0.2">
      <c r="A2" s="1"/>
      <c r="B2" s="1" t="s">
        <v>32</v>
      </c>
    </row>
    <row r="3" spans="1:5" x14ac:dyDescent="0.2">
      <c r="A3" s="1"/>
      <c r="B3" s="2" t="s">
        <v>2</v>
      </c>
    </row>
    <row r="4" spans="1:5" x14ac:dyDescent="0.2">
      <c r="A4" s="1"/>
      <c r="B4" t="s">
        <v>3</v>
      </c>
    </row>
    <row r="5" spans="1:5" x14ac:dyDescent="0.2">
      <c r="A5" s="1"/>
      <c r="B5" t="s">
        <v>4</v>
      </c>
    </row>
    <row r="6" spans="1:5" x14ac:dyDescent="0.2">
      <c r="A6" s="1"/>
      <c r="B6" s="1" t="s">
        <v>5</v>
      </c>
    </row>
    <row r="8" spans="1:5" x14ac:dyDescent="0.2">
      <c r="B8" t="s">
        <v>33</v>
      </c>
    </row>
    <row r="9" spans="1:5" ht="16" thickBot="1" x14ac:dyDescent="0.25"/>
    <row r="10" spans="1:5" ht="16" thickBot="1" x14ac:dyDescent="0.25">
      <c r="B10" t="s">
        <v>34</v>
      </c>
      <c r="E10" s="9">
        <v>0.85</v>
      </c>
    </row>
    <row r="11" spans="1:5" ht="16" thickBot="1" x14ac:dyDescent="0.25">
      <c r="B11" t="s">
        <v>6</v>
      </c>
      <c r="E11" s="10">
        <f>1-E10</f>
        <v>0.15000000000000002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2AE9A7-FDE0-E041-A7FC-011A9F24CDF1}">
  <dimension ref="A2"/>
  <sheetViews>
    <sheetView workbookViewId="0">
      <selection activeCell="I23" sqref="I23"/>
    </sheetView>
  </sheetViews>
  <sheetFormatPr baseColWidth="10" defaultRowHeight="15" x14ac:dyDescent="0.2"/>
  <sheetData>
    <row r="2" spans="1:1" x14ac:dyDescent="0.2">
      <c r="A2" t="s">
        <v>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Steel</vt:lpstr>
      <vt:lpstr>Coversheet</vt:lpstr>
      <vt:lpstr>Dashboard</vt:lpstr>
      <vt:lpstr>Paper</vt:lpstr>
      <vt:lpstr>Food</vt:lpstr>
    </vt:vector>
  </TitlesOfParts>
  <Company>CBS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Elektriciteit; productie en productiemiddelen</dc:title>
  <dc:creator>CBS</dc:creator>
  <cp:lastModifiedBy>Max Kerpel</cp:lastModifiedBy>
  <dcterms:created xsi:type="dcterms:W3CDTF">2013-09-18T14:13:23Z</dcterms:created>
  <dcterms:modified xsi:type="dcterms:W3CDTF">2025-06-16T06:31:11Z</dcterms:modified>
</cp:coreProperties>
</file>